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645"/>
  </bookViews>
  <sheets>
    <sheet name="vstupní data" sheetId="2" r:id="rId1"/>
    <sheet name="vypočtené indikátory" sheetId="4" r:id="rId2"/>
    <sheet name="pomocne vypocty-skryt" sheetId="5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5" l="1"/>
  <c r="D10" i="5"/>
  <c r="B10" i="5" s="1"/>
  <c r="D9" i="5"/>
  <c r="B9" i="5" s="1"/>
  <c r="B32" i="4" l="1"/>
  <c r="B17" i="4" l="1"/>
  <c r="B16" i="4"/>
  <c r="B7" i="5"/>
  <c r="B15" i="4" s="1"/>
  <c r="B5" i="5"/>
  <c r="B27" i="4" s="1"/>
  <c r="B23" i="4" l="1"/>
  <c r="B22" i="4"/>
  <c r="B28" i="4"/>
  <c r="B29" i="4"/>
  <c r="B14" i="4"/>
  <c r="B24" i="4"/>
  <c r="B4" i="5"/>
  <c r="B25" i="4" l="1"/>
  <c r="B26" i="4"/>
  <c r="B19" i="4"/>
  <c r="B18" i="4"/>
  <c r="B13" i="4"/>
  <c r="B34" i="4"/>
  <c r="B33" i="4"/>
</calcChain>
</file>

<file path=xl/sharedStrings.xml><?xml version="1.0" encoding="utf-8"?>
<sst xmlns="http://schemas.openxmlformats.org/spreadsheetml/2006/main" count="135" uniqueCount="118">
  <si>
    <t>Název projektu:  Vytvoření metodiky a nástrojů sledování finančního zdraví obcí</t>
  </si>
  <si>
    <t>Evidenční číslo projektu: 02027/2017/FIN</t>
  </si>
  <si>
    <t>Rozpočet (výkaz FIN)</t>
  </si>
  <si>
    <t>Rozvaha - bilance</t>
  </si>
  <si>
    <t xml:space="preserve">rozvaha –  syntetické účty: </t>
  </si>
  <si>
    <t>krátkodobé úvěry</t>
  </si>
  <si>
    <t>eskontované krátkodobé dluhopisy (směnky)</t>
  </si>
  <si>
    <t>krátkodobé závazky z vydaných dluhopisů</t>
  </si>
  <si>
    <t>jiné krátkodobé půjčky</t>
  </si>
  <si>
    <t>směnky k úhradě</t>
  </si>
  <si>
    <t xml:space="preserve">přijaté návratné krátkodobé finanční výpomoci </t>
  </si>
  <si>
    <t>krátkodobé závazky z ručení</t>
  </si>
  <si>
    <t>dlouhodobé úvěry</t>
  </si>
  <si>
    <t xml:space="preserve">přijaté návratné dlouhodobé finanční výpomoci </t>
  </si>
  <si>
    <t>dlouhodobé závazky z vydaných dluhopisů</t>
  </si>
  <si>
    <t>dlouhodobé závazky z ručení</t>
  </si>
  <si>
    <t>ostatní dlouhodobé závazky</t>
  </si>
  <si>
    <t>Rozpočtové saldo (RS):</t>
  </si>
  <si>
    <t>Podíl přebytku běžného rozpočtu na běžných příjmech (SBR):</t>
  </si>
  <si>
    <t>Podíl finančních zůstatků na účtech a pokladně k běžným výdajům (BUKBV):</t>
  </si>
  <si>
    <t>Podíl finančních zůstatků na účtech a pokladně k běžným příjmům (BUKBP):</t>
  </si>
  <si>
    <t>Celkové konsolidované výdaje na běžných příjmech (KVBP):</t>
  </si>
  <si>
    <t>Přijaté transfery na kapitálových výdajích (TRKV):</t>
  </si>
  <si>
    <t>Podíl vlastních příjmů na celkových příjmech (VPCP):</t>
  </si>
  <si>
    <t>Podíl celkového dluhu na saldu běžného rozpočtu (CDSBR):</t>
  </si>
  <si>
    <t>Podíl dluhové služby a dluhové kapacity (DSSBR):</t>
  </si>
  <si>
    <t>Podíl placených úroků a dluhové kapacity (PUSBR):</t>
  </si>
  <si>
    <t>Podíl cizích zdrojů a celkových aktiv (CZCA):</t>
  </si>
  <si>
    <t>Podíl cizích zdrojů bez dotačních záloh a celkových aktiv (CZCA1):</t>
  </si>
  <si>
    <t>Podíl celkového dluhu na cizích zdrojích (DCZ):</t>
  </si>
  <si>
    <t>Dluhová služba celkem (DSC):</t>
  </si>
  <si>
    <t>Podíl celkového dluhu na běžných příjmech (DBP):</t>
  </si>
  <si>
    <t>Celková (běžná) likvidita (CL):</t>
  </si>
  <si>
    <t>Okamžitá likvidita (OL):</t>
  </si>
  <si>
    <t>Finanční zásoba (FZ):</t>
  </si>
  <si>
    <t>celkový dluh</t>
  </si>
  <si>
    <t>aktiva celkem brutto</t>
  </si>
  <si>
    <t>běžné příjmy</t>
  </si>
  <si>
    <t>konsolidované běžné výdaje</t>
  </si>
  <si>
    <t xml:space="preserve">Celkový dluh: rozvaha –  syntetické účty: </t>
  </si>
  <si>
    <t>VYPOČTENÉ ZE VSTUPNÍCH ÚDAJŮ</t>
  </si>
  <si>
    <t>POZNÁMKY</t>
  </si>
  <si>
    <t>Běžné příjmy:</t>
  </si>
  <si>
    <t>součet daňových, nedaňových příjmů a přijatých neinvestičních transferů</t>
  </si>
  <si>
    <t>Konsolidované běžné výdaje:</t>
  </si>
  <si>
    <t>Běžné výdaje – položka 5342 – položka 5344 – položka 5345 – položka 5347 – položka 5348 – položka 5349</t>
  </si>
  <si>
    <r>
      <rPr>
        <b/>
        <sz val="11"/>
        <color theme="1"/>
        <rFont val="Calibri"/>
        <family val="2"/>
        <charset val="238"/>
        <scheme val="minor"/>
      </rPr>
      <t>Daňové příjmy:</t>
    </r>
    <r>
      <rPr>
        <sz val="11"/>
        <color theme="1"/>
        <rFont val="Calibri"/>
        <family val="2"/>
        <scheme val="minor"/>
      </rPr>
      <t xml:space="preserve"> Třída 1    </t>
    </r>
  </si>
  <si>
    <r>
      <rPr>
        <b/>
        <sz val="11"/>
        <color theme="1"/>
        <rFont val="Calibri"/>
        <family val="2"/>
        <charset val="238"/>
        <scheme val="minor"/>
      </rPr>
      <t>Nedaňové příjmy:</t>
    </r>
    <r>
      <rPr>
        <sz val="11"/>
        <color theme="1"/>
        <rFont val="Calibri"/>
        <family val="2"/>
        <scheme val="minor"/>
      </rPr>
      <t xml:space="preserve"> Třída 2</t>
    </r>
  </si>
  <si>
    <r>
      <rPr>
        <b/>
        <sz val="11"/>
        <color theme="1"/>
        <rFont val="Calibri"/>
        <family val="2"/>
        <charset val="238"/>
        <scheme val="minor"/>
      </rPr>
      <t>Kapitálové příjmy:</t>
    </r>
    <r>
      <rPr>
        <sz val="11"/>
        <color theme="1"/>
        <rFont val="Calibri"/>
        <family val="2"/>
        <scheme val="minor"/>
      </rPr>
      <t xml:space="preserve"> Třída 3</t>
    </r>
  </si>
  <si>
    <r>
      <rPr>
        <b/>
        <sz val="11"/>
        <color theme="1"/>
        <rFont val="Calibri"/>
        <family val="2"/>
        <charset val="238"/>
        <scheme val="minor"/>
      </rPr>
      <t>Přijaté neinvestiční transfery:</t>
    </r>
    <r>
      <rPr>
        <sz val="11"/>
        <color theme="1"/>
        <rFont val="Calibri"/>
        <family val="2"/>
        <scheme val="minor"/>
      </rPr>
      <t xml:space="preserve"> Třída 4</t>
    </r>
  </si>
  <si>
    <r>
      <rPr>
        <b/>
        <sz val="11"/>
        <color theme="1"/>
        <rFont val="Calibri"/>
        <family val="2"/>
        <charset val="238"/>
        <scheme val="minor"/>
      </rPr>
      <t>Běžné výdaje:</t>
    </r>
    <r>
      <rPr>
        <sz val="11"/>
        <color theme="1"/>
        <rFont val="Calibri"/>
        <family val="2"/>
        <scheme val="minor"/>
      </rPr>
      <t xml:space="preserve"> Třída 5</t>
    </r>
  </si>
  <si>
    <r>
      <rPr>
        <b/>
        <sz val="11"/>
        <color theme="1"/>
        <rFont val="Calibri"/>
        <family val="2"/>
        <charset val="238"/>
        <scheme val="minor"/>
      </rPr>
      <t>Kapitálové výdaje:</t>
    </r>
    <r>
      <rPr>
        <sz val="11"/>
        <color theme="1"/>
        <rFont val="Calibri"/>
        <family val="2"/>
        <scheme val="minor"/>
      </rPr>
      <t xml:space="preserve"> Třída 6</t>
    </r>
  </si>
  <si>
    <r>
      <rPr>
        <b/>
        <sz val="11"/>
        <color theme="1"/>
        <rFont val="Calibri"/>
        <family val="2"/>
        <charset val="238"/>
        <scheme val="minor"/>
      </rPr>
      <t>Celkové konsolidované příjmy:</t>
    </r>
    <r>
      <rPr>
        <sz val="11"/>
        <color theme="1"/>
        <rFont val="Calibri"/>
        <family val="2"/>
        <scheme val="minor"/>
      </rPr>
      <t xml:space="preserve"> číslo řádku 4200   </t>
    </r>
  </si>
  <si>
    <r>
      <rPr>
        <b/>
        <sz val="11"/>
        <color theme="1"/>
        <rFont val="Calibri"/>
        <family val="2"/>
        <charset val="238"/>
        <scheme val="minor"/>
      </rPr>
      <t>Celkové konsolidované výdaje:</t>
    </r>
    <r>
      <rPr>
        <sz val="11"/>
        <color theme="1"/>
        <rFont val="Calibri"/>
        <family val="2"/>
        <scheme val="minor"/>
      </rPr>
      <t xml:space="preserve"> číslo řádku 4430</t>
    </r>
  </si>
  <si>
    <r>
      <rPr>
        <b/>
        <sz val="11"/>
        <color theme="1"/>
        <rFont val="Calibri"/>
        <family val="2"/>
        <charset val="238"/>
        <scheme val="minor"/>
      </rPr>
      <t>Placené úroky:</t>
    </r>
    <r>
      <rPr>
        <sz val="11"/>
        <color theme="1"/>
        <rFont val="Calibri"/>
        <family val="2"/>
        <scheme val="minor"/>
      </rPr>
      <t xml:space="preserve"> součet položek 5141</t>
    </r>
  </si>
  <si>
    <r>
      <rPr>
        <b/>
        <sz val="11"/>
        <color theme="1"/>
        <rFont val="Calibri"/>
        <family val="2"/>
        <charset val="238"/>
        <scheme val="minor"/>
      </rPr>
      <t xml:space="preserve">Financování: </t>
    </r>
    <r>
      <rPr>
        <sz val="11"/>
        <color theme="1"/>
        <rFont val="Calibri"/>
        <family val="2"/>
        <scheme val="minor"/>
      </rPr>
      <t>Třída 8, číslo řádku 4470</t>
    </r>
  </si>
  <si>
    <r>
      <rPr>
        <b/>
        <sz val="11"/>
        <color theme="1"/>
        <rFont val="Calibri"/>
        <family val="2"/>
        <charset val="238"/>
        <scheme val="minor"/>
      </rPr>
      <t>Neinvestiční přijaté transfery z všeobecné pokladní správy:</t>
    </r>
    <r>
      <rPr>
        <sz val="11"/>
        <color theme="1"/>
        <rFont val="Calibri"/>
        <family val="2"/>
        <scheme val="minor"/>
      </rPr>
      <t xml:space="preserve"> položka 4111</t>
    </r>
  </si>
  <si>
    <r>
      <rPr>
        <b/>
        <sz val="11"/>
        <color theme="1"/>
        <rFont val="Calibri"/>
        <family val="2"/>
        <charset val="238"/>
        <scheme val="minor"/>
      </rPr>
      <t>Neinvestiční přijaté transfery ze státního rozpočtu v rámci souhr. dot.:</t>
    </r>
    <r>
      <rPr>
        <sz val="11"/>
        <color theme="1"/>
        <rFont val="Calibri"/>
        <family val="2"/>
        <scheme val="minor"/>
      </rPr>
      <t xml:space="preserve"> položka 4112</t>
    </r>
  </si>
  <si>
    <r>
      <rPr>
        <b/>
        <sz val="11"/>
        <color theme="1"/>
        <rFont val="Calibri"/>
        <family val="2"/>
        <charset val="238"/>
        <scheme val="minor"/>
      </rPr>
      <t>Ostatní neinvestiční přijaté transfery ze státního rozpočtu:</t>
    </r>
    <r>
      <rPr>
        <sz val="11"/>
        <color theme="1"/>
        <rFont val="Calibri"/>
        <family val="2"/>
        <scheme val="minor"/>
      </rPr>
      <t xml:space="preserve"> položka 4116</t>
    </r>
  </si>
  <si>
    <r>
      <rPr>
        <b/>
        <sz val="11"/>
        <color theme="1"/>
        <rFont val="Calibri"/>
        <family val="2"/>
        <charset val="238"/>
        <scheme val="minor"/>
      </rPr>
      <t>Ostatní neinvestiční transfery přijaté od rozpočtů ústředních institucí:</t>
    </r>
    <r>
      <rPr>
        <sz val="11"/>
        <color theme="1"/>
        <rFont val="Calibri"/>
        <family val="2"/>
        <scheme val="minor"/>
      </rPr>
      <t xml:space="preserve"> položka 4119</t>
    </r>
  </si>
  <si>
    <r>
      <rPr>
        <b/>
        <sz val="11"/>
        <color theme="1"/>
        <rFont val="Calibri"/>
        <family val="2"/>
        <charset val="238"/>
        <scheme val="minor"/>
      </rPr>
      <t>Neinvestiční přijaté transfery od obcí:</t>
    </r>
    <r>
      <rPr>
        <sz val="11"/>
        <color theme="1"/>
        <rFont val="Calibri"/>
        <family val="2"/>
        <scheme val="minor"/>
      </rPr>
      <t xml:space="preserve"> položka  4121</t>
    </r>
  </si>
  <si>
    <r>
      <rPr>
        <b/>
        <sz val="11"/>
        <color theme="1"/>
        <rFont val="Calibri"/>
        <family val="2"/>
        <charset val="238"/>
        <scheme val="minor"/>
      </rPr>
      <t>Neinvestiční přijaté transfery od krajů:</t>
    </r>
    <r>
      <rPr>
        <sz val="11"/>
        <color theme="1"/>
        <rFont val="Calibri"/>
        <family val="2"/>
        <scheme val="minor"/>
      </rPr>
      <t xml:space="preserve"> položka  4122</t>
    </r>
  </si>
  <si>
    <r>
      <rPr>
        <b/>
        <sz val="11"/>
        <color theme="1"/>
        <rFont val="Calibri"/>
        <family val="2"/>
        <charset val="238"/>
        <scheme val="minor"/>
      </rPr>
      <t>Neinvestiční přijaté transfery od regionálních rad:</t>
    </r>
    <r>
      <rPr>
        <sz val="11"/>
        <color theme="1"/>
        <rFont val="Calibri"/>
        <family val="2"/>
        <scheme val="minor"/>
      </rPr>
      <t xml:space="preserve"> položka  4123</t>
    </r>
  </si>
  <si>
    <r>
      <rPr>
        <b/>
        <sz val="11"/>
        <color theme="1"/>
        <rFont val="Calibri"/>
        <family val="2"/>
        <charset val="238"/>
        <scheme val="minor"/>
      </rPr>
      <t>Ostatní neinvestiční přijaté transfery od rozpočtů územní úrovně:</t>
    </r>
    <r>
      <rPr>
        <sz val="11"/>
        <color theme="1"/>
        <rFont val="Calibri"/>
        <family val="2"/>
        <scheme val="minor"/>
      </rPr>
      <t xml:space="preserve"> položka 4129</t>
    </r>
  </si>
  <si>
    <r>
      <rPr>
        <b/>
        <sz val="11"/>
        <color theme="1"/>
        <rFont val="Calibri"/>
        <family val="2"/>
        <charset val="238"/>
        <scheme val="minor"/>
      </rPr>
      <t>Neinvestiční přijaté transfery od cizích států:</t>
    </r>
    <r>
      <rPr>
        <sz val="11"/>
        <color theme="1"/>
        <rFont val="Calibri"/>
        <family val="2"/>
        <scheme val="minor"/>
      </rPr>
      <t xml:space="preserve"> položka 4151</t>
    </r>
  </si>
  <si>
    <r>
      <rPr>
        <b/>
        <sz val="11"/>
        <color theme="1"/>
        <rFont val="Calibri"/>
        <family val="2"/>
        <charset val="238"/>
        <scheme val="minor"/>
      </rPr>
      <t xml:space="preserve">Neinvestiční přijaté transfery od mezinárodních institucí a některých cizích orgánů a právnických osob: </t>
    </r>
    <r>
      <rPr>
        <sz val="11"/>
        <color theme="1"/>
        <rFont val="Calibri"/>
        <family val="2"/>
        <scheme val="minor"/>
      </rPr>
      <t>položka 4152</t>
    </r>
  </si>
  <si>
    <r>
      <rPr>
        <b/>
        <sz val="11"/>
        <color theme="1"/>
        <rFont val="Calibri"/>
        <family val="2"/>
        <charset val="238"/>
        <scheme val="minor"/>
      </rPr>
      <t>Neinvestiční transfery přijaté od Evropské unie:</t>
    </r>
    <r>
      <rPr>
        <sz val="11"/>
        <color theme="1"/>
        <rFont val="Calibri"/>
        <family val="2"/>
        <scheme val="minor"/>
      </rPr>
      <t xml:space="preserve"> položka 4153</t>
    </r>
  </si>
  <si>
    <r>
      <rPr>
        <b/>
        <sz val="11"/>
        <color theme="1"/>
        <rFont val="Calibri"/>
        <family val="2"/>
        <charset val="238"/>
        <scheme val="minor"/>
      </rPr>
      <t>Neinvestiční transfery z finančních mechanismů:</t>
    </r>
    <r>
      <rPr>
        <sz val="11"/>
        <color theme="1"/>
        <rFont val="Calibri"/>
        <family val="2"/>
        <scheme val="minor"/>
      </rPr>
      <t xml:space="preserve"> položka 4155</t>
    </r>
  </si>
  <si>
    <r>
      <rPr>
        <b/>
        <sz val="11"/>
        <color theme="1"/>
        <rFont val="Calibri"/>
        <family val="2"/>
        <charset val="238"/>
        <scheme val="minor"/>
      </rPr>
      <t>Neinvestiční transfery od NATO:</t>
    </r>
    <r>
      <rPr>
        <sz val="11"/>
        <color theme="1"/>
        <rFont val="Calibri"/>
        <family val="2"/>
        <scheme val="minor"/>
      </rPr>
      <t xml:space="preserve"> položka 4156</t>
    </r>
  </si>
  <si>
    <r>
      <rPr>
        <b/>
        <sz val="11"/>
        <color theme="1"/>
        <rFont val="Calibri"/>
        <family val="2"/>
        <charset val="238"/>
        <scheme val="minor"/>
      </rPr>
      <t>Ostatní neinvestiční přijaté transfery ze zahraničí:</t>
    </r>
    <r>
      <rPr>
        <sz val="11"/>
        <color theme="1"/>
        <rFont val="Calibri"/>
        <family val="2"/>
        <scheme val="minor"/>
      </rPr>
      <t xml:space="preserve"> položka 4159</t>
    </r>
  </si>
  <si>
    <r>
      <rPr>
        <b/>
        <sz val="11"/>
        <color theme="1"/>
        <rFont val="Calibri"/>
        <family val="2"/>
        <charset val="238"/>
        <scheme val="minor"/>
      </rPr>
      <t xml:space="preserve">Neinvestiční přijaté transfery ze státních finančních aktiv: </t>
    </r>
    <r>
      <rPr>
        <sz val="11"/>
        <color theme="1"/>
        <rFont val="Calibri"/>
        <family val="2"/>
        <scheme val="minor"/>
      </rPr>
      <t>položka 4160</t>
    </r>
  </si>
  <si>
    <r>
      <rPr>
        <b/>
        <sz val="11"/>
        <color theme="1"/>
        <rFont val="Calibri"/>
        <family val="2"/>
        <charset val="238"/>
        <scheme val="minor"/>
      </rPr>
      <t xml:space="preserve">Převody FKSP   a sociálního fondu obcí a krajů: </t>
    </r>
    <r>
      <rPr>
        <sz val="11"/>
        <color theme="1"/>
        <rFont val="Calibri"/>
        <family val="2"/>
        <scheme val="minor"/>
      </rPr>
      <t>položka 5342</t>
    </r>
  </si>
  <si>
    <r>
      <rPr>
        <b/>
        <sz val="11"/>
        <color theme="1"/>
        <rFont val="Calibri"/>
        <family val="2"/>
        <charset val="238"/>
        <scheme val="minor"/>
      </rPr>
      <t>Převody vlastním rezervním fondům:</t>
    </r>
    <r>
      <rPr>
        <sz val="11"/>
        <color theme="1"/>
        <rFont val="Calibri"/>
        <family val="2"/>
        <scheme val="minor"/>
      </rPr>
      <t xml:space="preserve"> položka 5344</t>
    </r>
  </si>
  <si>
    <r>
      <rPr>
        <b/>
        <sz val="11"/>
        <color theme="1"/>
        <rFont val="Calibri"/>
        <family val="2"/>
        <charset val="238"/>
        <scheme val="minor"/>
      </rPr>
      <t xml:space="preserve">Převody vlastním rozpočtovým účtům: </t>
    </r>
    <r>
      <rPr>
        <sz val="11"/>
        <color theme="1"/>
        <rFont val="Calibri"/>
        <family val="2"/>
        <scheme val="minor"/>
      </rPr>
      <t>položka 5345</t>
    </r>
  </si>
  <si>
    <r>
      <rPr>
        <b/>
        <sz val="11"/>
        <color theme="1"/>
        <rFont val="Calibri"/>
        <family val="2"/>
        <charset val="238"/>
        <scheme val="minor"/>
      </rPr>
      <t>Převody mezi statutárními městy a jejich obvody nebo částmi:</t>
    </r>
    <r>
      <rPr>
        <sz val="11"/>
        <color theme="1"/>
        <rFont val="Calibri"/>
        <family val="2"/>
        <scheme val="minor"/>
      </rPr>
      <t xml:space="preserve"> položka 5347</t>
    </r>
  </si>
  <si>
    <r>
      <rPr>
        <b/>
        <sz val="11"/>
        <color theme="1"/>
        <rFont val="Calibri"/>
        <family val="2"/>
        <charset val="238"/>
        <scheme val="minor"/>
      </rPr>
      <t>Převody do vlastní pokladny:</t>
    </r>
    <r>
      <rPr>
        <sz val="11"/>
        <color theme="1"/>
        <rFont val="Calibri"/>
        <family val="2"/>
        <scheme val="minor"/>
      </rPr>
      <t xml:space="preserve"> položka 5348</t>
    </r>
  </si>
  <si>
    <r>
      <rPr>
        <b/>
        <sz val="11"/>
        <color theme="1"/>
        <rFont val="Calibri"/>
        <family val="2"/>
        <charset val="238"/>
        <scheme val="minor"/>
      </rPr>
      <t xml:space="preserve">Ostatní převody vlastním fondům: </t>
    </r>
    <r>
      <rPr>
        <sz val="11"/>
        <color theme="1"/>
        <rFont val="Calibri"/>
        <family val="2"/>
        <scheme val="minor"/>
      </rPr>
      <t xml:space="preserve">položka 5349 </t>
    </r>
  </si>
  <si>
    <r>
      <rPr>
        <b/>
        <sz val="11"/>
        <color theme="1"/>
        <rFont val="Calibri"/>
        <family val="2"/>
        <charset val="238"/>
        <scheme val="minor"/>
      </rPr>
      <t xml:space="preserve">Splátky emitovaných dluhopisů: </t>
    </r>
    <r>
      <rPr>
        <sz val="11"/>
        <color theme="1"/>
        <rFont val="Calibri"/>
        <family val="2"/>
        <scheme val="minor"/>
      </rPr>
      <t xml:space="preserve"> součet položek 8xx2</t>
    </r>
  </si>
  <si>
    <r>
      <rPr>
        <b/>
        <sz val="11"/>
        <color theme="1"/>
        <rFont val="Calibri"/>
        <family val="2"/>
        <charset val="238"/>
        <scheme val="minor"/>
      </rPr>
      <t>Splátky krátkodobých přijatých půjčených prostředků:</t>
    </r>
    <r>
      <rPr>
        <sz val="11"/>
        <color theme="1"/>
        <rFont val="Calibri"/>
        <family val="2"/>
        <scheme val="minor"/>
      </rPr>
      <t xml:space="preserve"> součet položek 8x14</t>
    </r>
  </si>
  <si>
    <r>
      <rPr>
        <b/>
        <sz val="11"/>
        <color theme="1"/>
        <rFont val="Calibri"/>
        <family val="2"/>
        <charset val="238"/>
        <scheme val="minor"/>
      </rPr>
      <t xml:space="preserve">Krátkodobé přijaté půjčené prostředky: </t>
    </r>
    <r>
      <rPr>
        <sz val="11"/>
        <color theme="1"/>
        <rFont val="Calibri"/>
        <family val="2"/>
        <scheme val="minor"/>
      </rPr>
      <t>součet položek 8x13</t>
    </r>
  </si>
  <si>
    <r>
      <rPr>
        <b/>
        <sz val="11"/>
        <color theme="1"/>
        <rFont val="Calibri"/>
        <family val="2"/>
        <charset val="238"/>
        <scheme val="minor"/>
      </rPr>
      <t>Splátky dlouhodobých přijatých půjčených prostředků:</t>
    </r>
    <r>
      <rPr>
        <sz val="11"/>
        <color theme="1"/>
        <rFont val="Calibri"/>
        <family val="2"/>
        <scheme val="minor"/>
      </rPr>
      <t xml:space="preserve"> součet položek 8x24</t>
    </r>
  </si>
  <si>
    <r>
      <rPr>
        <b/>
        <sz val="11"/>
        <color theme="1"/>
        <rFont val="Calibri"/>
        <family val="2"/>
        <charset val="238"/>
        <scheme val="minor"/>
      </rPr>
      <t>Dlouhodobé přijaté půjčené prostředky:</t>
    </r>
    <r>
      <rPr>
        <sz val="11"/>
        <color theme="1"/>
        <rFont val="Calibri"/>
        <family val="2"/>
        <scheme val="minor"/>
      </rPr>
      <t xml:space="preserve"> součet položek 8x23</t>
    </r>
  </si>
  <si>
    <r>
      <rPr>
        <b/>
        <sz val="11"/>
        <color theme="1"/>
        <rFont val="Calibri"/>
        <family val="2"/>
        <charset val="238"/>
        <scheme val="minor"/>
      </rPr>
      <t>Stálá aktiva (brutto):</t>
    </r>
    <r>
      <rPr>
        <sz val="11"/>
        <color theme="1"/>
        <rFont val="Calibri"/>
        <family val="2"/>
        <scheme val="minor"/>
      </rPr>
      <t xml:space="preserve"> položka A</t>
    </r>
  </si>
  <si>
    <r>
      <rPr>
        <b/>
        <sz val="11"/>
        <color theme="1"/>
        <rFont val="Calibri"/>
        <family val="2"/>
        <charset val="238"/>
        <scheme val="minor"/>
      </rPr>
      <t>Oběžná aktiva (brutto):</t>
    </r>
    <r>
      <rPr>
        <sz val="11"/>
        <color theme="1"/>
        <rFont val="Calibri"/>
        <family val="2"/>
        <scheme val="minor"/>
      </rPr>
      <t xml:space="preserve"> položka B</t>
    </r>
  </si>
  <si>
    <r>
      <rPr>
        <b/>
        <sz val="11"/>
        <color theme="1"/>
        <rFont val="Calibri"/>
        <family val="2"/>
        <charset val="238"/>
        <scheme val="minor"/>
      </rPr>
      <t>Krátkodobý finanční majetek:</t>
    </r>
    <r>
      <rPr>
        <sz val="11"/>
        <color theme="1"/>
        <rFont val="Calibri"/>
        <family val="2"/>
        <scheme val="minor"/>
      </rPr>
      <t xml:space="preserve"> položka B, III – krátkodobý finanční majetek</t>
    </r>
  </si>
  <si>
    <r>
      <rPr>
        <b/>
        <sz val="11"/>
        <color theme="1"/>
        <rFont val="Calibri"/>
        <family val="2"/>
        <charset val="238"/>
        <scheme val="minor"/>
      </rPr>
      <t xml:space="preserve">Cizí zdroje: </t>
    </r>
    <r>
      <rPr>
        <sz val="11"/>
        <color theme="1"/>
        <rFont val="Calibri"/>
        <family val="2"/>
        <scheme val="minor"/>
      </rPr>
      <t xml:space="preserve">položka D   </t>
    </r>
  </si>
  <si>
    <r>
      <rPr>
        <b/>
        <sz val="11"/>
        <color theme="1"/>
        <rFont val="Calibri"/>
        <family val="2"/>
        <charset val="238"/>
        <scheme val="minor"/>
      </rPr>
      <t>Dlouhodobé závazky:</t>
    </r>
    <r>
      <rPr>
        <sz val="11"/>
        <color theme="1"/>
        <rFont val="Calibri"/>
        <family val="2"/>
        <scheme val="minor"/>
      </rPr>
      <t xml:space="preserve"> položka D, II – dlouhodobé závazky</t>
    </r>
  </si>
  <si>
    <r>
      <rPr>
        <b/>
        <sz val="11"/>
        <color theme="1"/>
        <rFont val="Calibri"/>
        <family val="2"/>
        <charset val="238"/>
        <scheme val="minor"/>
      </rPr>
      <t>Krátkodobé závazky:</t>
    </r>
    <r>
      <rPr>
        <sz val="11"/>
        <color theme="1"/>
        <rFont val="Calibri"/>
        <family val="2"/>
        <scheme val="minor"/>
      </rPr>
      <t xml:space="preserve"> položka D, III – krátkodobé závazky</t>
    </r>
  </si>
  <si>
    <r>
      <rPr>
        <b/>
        <sz val="11"/>
        <color theme="1"/>
        <rFont val="Calibri"/>
        <family val="2"/>
        <charset val="238"/>
        <scheme val="minor"/>
      </rPr>
      <t>Dlouhodobé přijaté zálohy na transfery:</t>
    </r>
    <r>
      <rPr>
        <sz val="11"/>
        <color theme="1"/>
        <rFont val="Calibri"/>
        <family val="2"/>
        <scheme val="minor"/>
      </rPr>
      <t xml:space="preserve"> položka D, syntetický účet 472</t>
    </r>
  </si>
  <si>
    <r>
      <rPr>
        <b/>
        <sz val="11"/>
        <color theme="1"/>
        <rFont val="Calibri"/>
        <family val="2"/>
        <charset val="238"/>
        <scheme val="minor"/>
      </rPr>
      <t>Dlouhodobé termínované vklady:</t>
    </r>
    <r>
      <rPr>
        <sz val="11"/>
        <color theme="1"/>
        <rFont val="Calibri"/>
        <family val="2"/>
        <scheme val="minor"/>
      </rPr>
      <t xml:space="preserve"> rozvaha, syntetický účet 068</t>
    </r>
  </si>
  <si>
    <r>
      <rPr>
        <b/>
        <sz val="11"/>
        <color theme="1"/>
        <rFont val="Calibri"/>
        <family val="2"/>
        <charset val="238"/>
        <scheme val="minor"/>
      </rPr>
      <t xml:space="preserve">krátkodobé úvěry: </t>
    </r>
    <r>
      <rPr>
        <sz val="11"/>
        <color theme="1"/>
        <rFont val="Calibri"/>
        <family val="2"/>
        <scheme val="minor"/>
      </rPr>
      <t>281</t>
    </r>
  </si>
  <si>
    <r>
      <rPr>
        <b/>
        <sz val="11"/>
        <color theme="1"/>
        <rFont val="Calibri"/>
        <family val="2"/>
        <charset val="238"/>
        <scheme val="minor"/>
      </rPr>
      <t>eskontované krátkodobé dluhopisy (směnky):</t>
    </r>
    <r>
      <rPr>
        <sz val="11"/>
        <color theme="1"/>
        <rFont val="Calibri"/>
        <family val="2"/>
        <scheme val="minor"/>
      </rPr>
      <t xml:space="preserve"> 282</t>
    </r>
  </si>
  <si>
    <r>
      <rPr>
        <b/>
        <sz val="11"/>
        <color theme="1"/>
        <rFont val="Calibri"/>
        <family val="2"/>
        <charset val="238"/>
        <scheme val="minor"/>
      </rPr>
      <t>krátkodobé závazky z vydaných dluhopisů:</t>
    </r>
    <r>
      <rPr>
        <sz val="11"/>
        <color theme="1"/>
        <rFont val="Calibri"/>
        <family val="2"/>
        <scheme val="minor"/>
      </rPr>
      <t xml:space="preserve"> 283</t>
    </r>
  </si>
  <si>
    <r>
      <rPr>
        <b/>
        <sz val="11"/>
        <color theme="1"/>
        <rFont val="Calibri"/>
        <family val="2"/>
        <charset val="238"/>
        <scheme val="minor"/>
      </rPr>
      <t>jiné krátkodobé půjčky:</t>
    </r>
    <r>
      <rPr>
        <sz val="11"/>
        <color theme="1"/>
        <rFont val="Calibri"/>
        <family val="2"/>
        <scheme val="minor"/>
      </rPr>
      <t xml:space="preserve"> 289</t>
    </r>
  </si>
  <si>
    <r>
      <rPr>
        <b/>
        <sz val="11"/>
        <color theme="1"/>
        <rFont val="Calibri"/>
        <family val="2"/>
        <charset val="238"/>
        <scheme val="minor"/>
      </rPr>
      <t>směnky k úhradě:</t>
    </r>
    <r>
      <rPr>
        <sz val="11"/>
        <color theme="1"/>
        <rFont val="Calibri"/>
        <family val="2"/>
        <scheme val="minor"/>
      </rPr>
      <t xml:space="preserve"> 322</t>
    </r>
  </si>
  <si>
    <r>
      <rPr>
        <b/>
        <sz val="11"/>
        <color theme="1"/>
        <rFont val="Calibri"/>
        <family val="2"/>
        <charset val="238"/>
        <scheme val="minor"/>
      </rPr>
      <t xml:space="preserve">přijaté návratné krátkodobé finanční výpomoci: </t>
    </r>
    <r>
      <rPr>
        <sz val="11"/>
        <color theme="1"/>
        <rFont val="Calibri"/>
        <family val="2"/>
        <scheme val="minor"/>
      </rPr>
      <t xml:space="preserve">326 </t>
    </r>
  </si>
  <si>
    <r>
      <rPr>
        <b/>
        <sz val="11"/>
        <color theme="1"/>
        <rFont val="Calibri"/>
        <family val="2"/>
        <charset val="238"/>
        <scheme val="minor"/>
      </rPr>
      <t>krátkodobé závazky z ručení:</t>
    </r>
    <r>
      <rPr>
        <sz val="11"/>
        <color theme="1"/>
        <rFont val="Calibri"/>
        <family val="2"/>
        <scheme val="minor"/>
      </rPr>
      <t xml:space="preserve"> 362</t>
    </r>
  </si>
  <si>
    <r>
      <rPr>
        <b/>
        <sz val="11"/>
        <color theme="1"/>
        <rFont val="Calibri"/>
        <family val="2"/>
        <charset val="238"/>
        <scheme val="minor"/>
      </rPr>
      <t xml:space="preserve">dlouhodobé úvěry: </t>
    </r>
    <r>
      <rPr>
        <sz val="11"/>
        <color theme="1"/>
        <rFont val="Calibri"/>
        <family val="2"/>
        <scheme val="minor"/>
      </rPr>
      <t>451</t>
    </r>
  </si>
  <si>
    <r>
      <rPr>
        <b/>
        <sz val="11"/>
        <color theme="1"/>
        <rFont val="Calibri"/>
        <family val="2"/>
        <charset val="238"/>
        <scheme val="minor"/>
      </rPr>
      <t>přijaté návratné dlouhodobé finanční výpomoci:</t>
    </r>
    <r>
      <rPr>
        <sz val="11"/>
        <color theme="1"/>
        <rFont val="Calibri"/>
        <family val="2"/>
        <scheme val="minor"/>
      </rPr>
      <t xml:space="preserve"> 452 </t>
    </r>
  </si>
  <si>
    <r>
      <rPr>
        <b/>
        <sz val="11"/>
        <color theme="1"/>
        <rFont val="Calibri"/>
        <family val="2"/>
        <charset val="238"/>
        <scheme val="minor"/>
      </rPr>
      <t>dlouhodobé závazky z vydaných dluhopisů:</t>
    </r>
    <r>
      <rPr>
        <sz val="11"/>
        <color theme="1"/>
        <rFont val="Calibri"/>
        <family val="2"/>
        <scheme val="minor"/>
      </rPr>
      <t xml:space="preserve"> 453</t>
    </r>
  </si>
  <si>
    <r>
      <rPr>
        <b/>
        <sz val="11"/>
        <color theme="1"/>
        <rFont val="Calibri"/>
        <family val="2"/>
        <charset val="238"/>
        <scheme val="minor"/>
      </rPr>
      <t xml:space="preserve">dlouhodobé závazky z ručení: </t>
    </r>
    <r>
      <rPr>
        <sz val="11"/>
        <color theme="1"/>
        <rFont val="Calibri"/>
        <family val="2"/>
        <scheme val="minor"/>
      </rPr>
      <t>456</t>
    </r>
  </si>
  <si>
    <r>
      <rPr>
        <b/>
        <sz val="11"/>
        <color theme="1"/>
        <rFont val="Calibri"/>
        <family val="2"/>
        <charset val="238"/>
        <scheme val="minor"/>
      </rPr>
      <t>ostatní dlouhodobé závazky:</t>
    </r>
    <r>
      <rPr>
        <sz val="11"/>
        <color theme="1"/>
        <rFont val="Calibri"/>
        <family val="2"/>
        <scheme val="minor"/>
      </rPr>
      <t xml:space="preserve"> 459</t>
    </r>
  </si>
  <si>
    <t>Indikátory hodnotící rozpočtové hospodaření</t>
  </si>
  <si>
    <t>Indikátory hodnotící likviditu municipality</t>
  </si>
  <si>
    <t>Indikátory hodnotící zadluženost municipality</t>
  </si>
  <si>
    <t>;</t>
  </si>
  <si>
    <r>
      <rPr>
        <b/>
        <sz val="11"/>
        <color theme="1"/>
        <rFont val="Calibri"/>
        <family val="2"/>
        <charset val="238"/>
        <scheme val="minor"/>
      </rPr>
      <t>Stálá aktiva (netto):</t>
    </r>
    <r>
      <rPr>
        <sz val="11"/>
        <color theme="1"/>
        <rFont val="Calibri"/>
        <family val="2"/>
        <scheme val="minor"/>
      </rPr>
      <t xml:space="preserve"> položka A</t>
    </r>
  </si>
  <si>
    <r>
      <rPr>
        <b/>
        <sz val="11"/>
        <color theme="1"/>
        <rFont val="Calibri"/>
        <family val="2"/>
        <charset val="238"/>
        <scheme val="minor"/>
      </rPr>
      <t>Oběžná aktiva (netto):</t>
    </r>
    <r>
      <rPr>
        <sz val="11"/>
        <color theme="1"/>
        <rFont val="Calibri"/>
        <family val="2"/>
        <scheme val="minor"/>
      </rPr>
      <t xml:space="preserve"> položka B</t>
    </r>
  </si>
  <si>
    <t>koeficient</t>
  </si>
  <si>
    <t>měsíce</t>
  </si>
  <si>
    <t>Kladný rozdíl položek 8114+8113</t>
  </si>
  <si>
    <t>Kladný rozdíl položek 8124+8123</t>
  </si>
  <si>
    <t>TŘÍDA1+TŘÍDA2+TŘÍDA4+soucet sumy polozek 4</t>
  </si>
  <si>
    <t>Přijaté neinvestiční transfery:</t>
  </si>
  <si>
    <t>rozpočet (výkaz FIN), položky 4111, 4112, 4116, 4119, 4121, 4122, 4123, 4129, 4151, 4152, 4153, 4155, 4156, 4159, 4160</t>
  </si>
  <si>
    <t>procenta</t>
  </si>
  <si>
    <t>PRO SPRÁVNÝ VÝPOČET JEDNOTLIVÝCH UKAZATELŮ JE NEZBYTNÉ VYPLNIT VŠECHNA ŠEDĚ PODBARVENÁ POLE PRO VSTUPNÍ DATA</t>
  </si>
  <si>
    <t>čím je procento nižší, tím je finanční situace municipality lepší.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</si>
</sst>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4" fontId="0" fillId="0" borderId="0" xfId="0" applyNumberFormat="1"/>
    <xf numFmtId="0" fontId="4" fillId="0" borderId="0" xfId="0" applyFont="1"/>
    <xf numFmtId="4" fontId="3" fillId="0" borderId="0" xfId="0" applyNumberFormat="1" applyFont="1"/>
    <xf numFmtId="4" fontId="0" fillId="2" borderId="0" xfId="0" applyNumberFormat="1" applyFill="1"/>
    <xf numFmtId="4" fontId="0" fillId="3" borderId="1" xfId="0" applyNumberFormat="1" applyFill="1" applyBorder="1"/>
    <xf numFmtId="0" fontId="5" fillId="0" borderId="0" xfId="0" applyFont="1"/>
    <xf numFmtId="4" fontId="5" fillId="3" borderId="0" xfId="0" applyNumberFormat="1" applyFont="1" applyFill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8" fillId="2" borderId="0" xfId="0" applyFont="1" applyFill="1"/>
    <xf numFmtId="0" fontId="2" fillId="0" borderId="0" xfId="0" applyFont="1"/>
    <xf numFmtId="0" fontId="1" fillId="0" borderId="1" xfId="0" applyFont="1" applyBorder="1"/>
    <xf numFmtId="0" fontId="7" fillId="4" borderId="0" xfId="0" applyFont="1" applyFill="1"/>
    <xf numFmtId="0" fontId="10" fillId="4" borderId="0" xfId="0" applyFont="1" applyFill="1"/>
    <xf numFmtId="0" fontId="11" fillId="0" borderId="0" xfId="0" applyFont="1"/>
    <xf numFmtId="10" fontId="0" fillId="0" borderId="0" xfId="1" applyNumberFormat="1" applyFont="1"/>
    <xf numFmtId="2" fontId="0" fillId="0" borderId="0" xfId="0" applyNumberFormat="1"/>
    <xf numFmtId="0" fontId="7" fillId="5" borderId="0" xfId="0" applyFont="1" applyFill="1" applyAlignment="1">
      <alignment horizontal="center"/>
    </xf>
  </cellXfs>
  <cellStyles count="2">
    <cellStyle name="Normální" xfId="0" builtinId="0"/>
    <cellStyle name="Procenta" xfId="1" builtinId="5"/>
  </cellStyles>
  <dxfs count="54"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1028700</xdr:colOff>
      <xdr:row>9</xdr:row>
      <xdr:rowOff>140863</xdr:rowOff>
    </xdr:to>
    <xdr:pic>
      <xdr:nvPicPr>
        <xdr:cNvPr id="3" name="Obrázek 2" descr="financni-stabilita-municipali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8972550" cy="1474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10687</xdr:rowOff>
    </xdr:from>
    <xdr:to>
      <xdr:col>3</xdr:col>
      <xdr:colOff>2352675</xdr:colOff>
      <xdr:row>9</xdr:row>
      <xdr:rowOff>176591</xdr:rowOff>
    </xdr:to>
    <xdr:pic>
      <xdr:nvPicPr>
        <xdr:cNvPr id="2" name="Obrázek 1" descr="financni-stabilita-municipali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087"/>
          <a:ext cx="9124950" cy="1499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88"/>
  <sheetViews>
    <sheetView tabSelected="1" zoomScaleNormal="100" workbookViewId="0">
      <selection activeCell="A11" sqref="A11:B11"/>
    </sheetView>
  </sheetViews>
  <sheetFormatPr defaultRowHeight="15" x14ac:dyDescent="0.25"/>
  <cols>
    <col min="1" max="1" width="103.7109375" customWidth="1"/>
    <col min="2" max="2" width="15.42578125" style="2" customWidth="1"/>
    <col min="3" max="3" width="28.5703125" bestFit="1" customWidth="1"/>
    <col min="4" max="4" width="22.28515625" bestFit="1" customWidth="1"/>
    <col min="5" max="5" width="15.42578125" customWidth="1"/>
    <col min="6" max="6" width="12.42578125" bestFit="1" customWidth="1"/>
    <col min="7" max="7" width="26.85546875" bestFit="1" customWidth="1"/>
    <col min="8" max="9" width="11.42578125" bestFit="1" customWidth="1"/>
    <col min="11" max="12" width="10" bestFit="1" customWidth="1"/>
    <col min="13" max="13" width="10" customWidth="1"/>
  </cols>
  <sheetData>
    <row r="1" spans="1:17" ht="36" x14ac:dyDescent="0.55000000000000004">
      <c r="A1" s="3" t="s">
        <v>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x14ac:dyDescent="0.55000000000000004">
      <c r="A2" s="3" t="s">
        <v>1</v>
      </c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11" spans="1:17" x14ac:dyDescent="0.25">
      <c r="A11" s="20" t="s">
        <v>116</v>
      </c>
      <c r="B11" s="20"/>
    </row>
    <row r="13" spans="1:17" ht="15.75" x14ac:dyDescent="0.25">
      <c r="A13" s="12" t="s">
        <v>2</v>
      </c>
      <c r="B13" s="5"/>
    </row>
    <row r="15" spans="1:17" x14ac:dyDescent="0.25">
      <c r="A15" s="11" t="s">
        <v>46</v>
      </c>
      <c r="B15" s="6"/>
    </row>
    <row r="16" spans="1:17" x14ac:dyDescent="0.25">
      <c r="A16" s="11" t="s">
        <v>47</v>
      </c>
      <c r="B16" s="6"/>
    </row>
    <row r="17" spans="1:13" x14ac:dyDescent="0.25">
      <c r="A17" s="11" t="s">
        <v>48</v>
      </c>
      <c r="B17" s="6"/>
      <c r="M17" s="2"/>
    </row>
    <row r="18" spans="1:13" x14ac:dyDescent="0.25">
      <c r="A18" s="11" t="s">
        <v>49</v>
      </c>
      <c r="B18" s="6"/>
    </row>
    <row r="19" spans="1:13" x14ac:dyDescent="0.25">
      <c r="A19" s="11" t="s">
        <v>50</v>
      </c>
      <c r="B19" s="6"/>
    </row>
    <row r="20" spans="1:13" x14ac:dyDescent="0.25">
      <c r="A20" s="11" t="s">
        <v>51</v>
      </c>
      <c r="B20" s="6"/>
    </row>
    <row r="21" spans="1:13" x14ac:dyDescent="0.25">
      <c r="A21" s="11" t="s">
        <v>52</v>
      </c>
      <c r="B21" s="6"/>
    </row>
    <row r="22" spans="1:13" x14ac:dyDescent="0.25">
      <c r="A22" s="11" t="s">
        <v>53</v>
      </c>
      <c r="B22" s="6"/>
    </row>
    <row r="23" spans="1:13" x14ac:dyDescent="0.25">
      <c r="A23" s="11" t="s">
        <v>54</v>
      </c>
      <c r="B23" s="6"/>
    </row>
    <row r="24" spans="1:13" x14ac:dyDescent="0.25">
      <c r="A24" s="11" t="s">
        <v>55</v>
      </c>
      <c r="B24" s="6"/>
    </row>
    <row r="26" spans="1:13" x14ac:dyDescent="0.25">
      <c r="A26" s="11" t="s">
        <v>56</v>
      </c>
      <c r="B26" s="6"/>
    </row>
    <row r="27" spans="1:13" x14ac:dyDescent="0.25">
      <c r="A27" s="11" t="s">
        <v>57</v>
      </c>
      <c r="B27" s="6"/>
    </row>
    <row r="28" spans="1:13" x14ac:dyDescent="0.25">
      <c r="A28" s="11" t="s">
        <v>58</v>
      </c>
      <c r="B28" s="6"/>
    </row>
    <row r="29" spans="1:13" x14ac:dyDescent="0.25">
      <c r="A29" s="11" t="s">
        <v>59</v>
      </c>
      <c r="B29" s="6"/>
    </row>
    <row r="30" spans="1:13" x14ac:dyDescent="0.25">
      <c r="A30" s="11" t="s">
        <v>60</v>
      </c>
      <c r="B30" s="6"/>
    </row>
    <row r="31" spans="1:13" x14ac:dyDescent="0.25">
      <c r="A31" s="11" t="s">
        <v>61</v>
      </c>
      <c r="B31" s="6"/>
      <c r="C31" s="2"/>
      <c r="D31" s="2"/>
      <c r="E31" s="2"/>
    </row>
    <row r="32" spans="1:13" x14ac:dyDescent="0.25">
      <c r="A32" s="11" t="s">
        <v>62</v>
      </c>
      <c r="B32" s="6"/>
    </row>
    <row r="33" spans="1:11" x14ac:dyDescent="0.25">
      <c r="A33" s="11" t="s">
        <v>63</v>
      </c>
      <c r="B33" s="6"/>
    </row>
    <row r="34" spans="1:11" x14ac:dyDescent="0.25">
      <c r="A34" s="11" t="s">
        <v>64</v>
      </c>
      <c r="B34" s="6"/>
      <c r="K34" s="2"/>
    </row>
    <row r="35" spans="1:11" x14ac:dyDescent="0.25">
      <c r="A35" s="11" t="s">
        <v>65</v>
      </c>
      <c r="B35" s="6"/>
    </row>
    <row r="36" spans="1:11" x14ac:dyDescent="0.25">
      <c r="A36" s="11" t="s">
        <v>66</v>
      </c>
      <c r="B36" s="6"/>
    </row>
    <row r="37" spans="1:11" x14ac:dyDescent="0.25">
      <c r="A37" s="11" t="s">
        <v>67</v>
      </c>
      <c r="B37" s="6"/>
    </row>
    <row r="38" spans="1:11" x14ac:dyDescent="0.25">
      <c r="A38" s="11" t="s">
        <v>68</v>
      </c>
      <c r="B38" s="6"/>
    </row>
    <row r="39" spans="1:11" x14ac:dyDescent="0.25">
      <c r="A39" s="11" t="s">
        <v>69</v>
      </c>
      <c r="B39" s="6"/>
    </row>
    <row r="40" spans="1:11" x14ac:dyDescent="0.25">
      <c r="A40" s="11" t="s">
        <v>70</v>
      </c>
      <c r="B40" s="6"/>
    </row>
    <row r="42" spans="1:11" x14ac:dyDescent="0.25">
      <c r="A42" s="11" t="s">
        <v>71</v>
      </c>
      <c r="B42" s="6"/>
    </row>
    <row r="43" spans="1:11" x14ac:dyDescent="0.25">
      <c r="A43" s="11" t="s">
        <v>72</v>
      </c>
      <c r="B43" s="6"/>
    </row>
    <row r="44" spans="1:11" x14ac:dyDescent="0.25">
      <c r="A44" s="11" t="s">
        <v>73</v>
      </c>
      <c r="B44" s="6"/>
    </row>
    <row r="45" spans="1:11" x14ac:dyDescent="0.25">
      <c r="A45" s="11" t="s">
        <v>74</v>
      </c>
      <c r="B45" s="6"/>
    </row>
    <row r="46" spans="1:11" x14ac:dyDescent="0.25">
      <c r="A46" s="11" t="s">
        <v>75</v>
      </c>
      <c r="B46" s="6"/>
      <c r="E46" t="s">
        <v>105</v>
      </c>
    </row>
    <row r="47" spans="1:11" x14ac:dyDescent="0.25">
      <c r="A47" s="11" t="s">
        <v>76</v>
      </c>
      <c r="B47" s="6"/>
    </row>
    <row r="49" spans="1:2" x14ac:dyDescent="0.25">
      <c r="A49" s="11" t="s">
        <v>77</v>
      </c>
      <c r="B49" s="6"/>
    </row>
    <row r="50" spans="1:2" x14ac:dyDescent="0.25">
      <c r="A50" s="11" t="s">
        <v>78</v>
      </c>
      <c r="B50" s="6"/>
    </row>
    <row r="51" spans="1:2" x14ac:dyDescent="0.25">
      <c r="A51" s="11" t="s">
        <v>79</v>
      </c>
      <c r="B51" s="6"/>
    </row>
    <row r="52" spans="1:2" x14ac:dyDescent="0.25">
      <c r="A52" s="11" t="s">
        <v>80</v>
      </c>
      <c r="B52" s="6"/>
    </row>
    <row r="53" spans="1:2" x14ac:dyDescent="0.25">
      <c r="A53" s="11" t="s">
        <v>81</v>
      </c>
      <c r="B53" s="6"/>
    </row>
    <row r="56" spans="1:2" ht="15.75" x14ac:dyDescent="0.25">
      <c r="A56" s="12" t="s">
        <v>3</v>
      </c>
      <c r="B56" s="5"/>
    </row>
    <row r="57" spans="1:2" x14ac:dyDescent="0.25">
      <c r="B57"/>
    </row>
    <row r="58" spans="1:2" x14ac:dyDescent="0.25">
      <c r="A58" s="11" t="s">
        <v>82</v>
      </c>
      <c r="B58" s="6"/>
    </row>
    <row r="59" spans="1:2" x14ac:dyDescent="0.25">
      <c r="A59" s="11" t="s">
        <v>83</v>
      </c>
      <c r="B59" s="6"/>
    </row>
    <row r="60" spans="1:2" x14ac:dyDescent="0.25">
      <c r="A60" s="14" t="s">
        <v>106</v>
      </c>
      <c r="B60" s="6"/>
    </row>
    <row r="61" spans="1:2" x14ac:dyDescent="0.25">
      <c r="A61" s="14" t="s">
        <v>107</v>
      </c>
      <c r="B61" s="6"/>
    </row>
    <row r="62" spans="1:2" x14ac:dyDescent="0.25">
      <c r="A62" s="11" t="s">
        <v>84</v>
      </c>
      <c r="B62" s="6"/>
    </row>
    <row r="63" spans="1:2" x14ac:dyDescent="0.25">
      <c r="A63" s="11" t="s">
        <v>85</v>
      </c>
      <c r="B63" s="6"/>
    </row>
    <row r="64" spans="1:2" x14ac:dyDescent="0.25">
      <c r="A64" s="11" t="s">
        <v>86</v>
      </c>
      <c r="B64" s="6"/>
    </row>
    <row r="65" spans="1:2" x14ac:dyDescent="0.25">
      <c r="A65" s="11" t="s">
        <v>87</v>
      </c>
      <c r="B65" s="6"/>
    </row>
    <row r="66" spans="1:2" x14ac:dyDescent="0.25">
      <c r="A66" s="11" t="s">
        <v>88</v>
      </c>
      <c r="B66" s="6"/>
    </row>
    <row r="67" spans="1:2" x14ac:dyDescent="0.25">
      <c r="A67" s="11" t="s">
        <v>89</v>
      </c>
      <c r="B67" s="6"/>
    </row>
    <row r="68" spans="1:2" x14ac:dyDescent="0.25">
      <c r="B68"/>
    </row>
    <row r="71" spans="1:2" ht="15.75" x14ac:dyDescent="0.25">
      <c r="A71" s="12" t="s">
        <v>4</v>
      </c>
      <c r="B71" s="5"/>
    </row>
    <row r="72" spans="1:2" x14ac:dyDescent="0.25">
      <c r="B72"/>
    </row>
    <row r="73" spans="1:2" x14ac:dyDescent="0.25">
      <c r="A73" s="11" t="s">
        <v>90</v>
      </c>
      <c r="B73" s="6"/>
    </row>
    <row r="74" spans="1:2" x14ac:dyDescent="0.25">
      <c r="A74" s="11" t="s">
        <v>91</v>
      </c>
      <c r="B74" s="6"/>
    </row>
    <row r="75" spans="1:2" x14ac:dyDescent="0.25">
      <c r="A75" s="11" t="s">
        <v>92</v>
      </c>
      <c r="B75" s="6"/>
    </row>
    <row r="76" spans="1:2" x14ac:dyDescent="0.25">
      <c r="A76" s="11" t="s">
        <v>93</v>
      </c>
      <c r="B76" s="6"/>
    </row>
    <row r="77" spans="1:2" x14ac:dyDescent="0.25">
      <c r="A77" s="11" t="s">
        <v>94</v>
      </c>
      <c r="B77" s="6"/>
    </row>
    <row r="78" spans="1:2" x14ac:dyDescent="0.25">
      <c r="A78" s="11" t="s">
        <v>95</v>
      </c>
      <c r="B78" s="6"/>
    </row>
    <row r="79" spans="1:2" x14ac:dyDescent="0.25">
      <c r="A79" s="11" t="s">
        <v>96</v>
      </c>
      <c r="B79" s="6"/>
    </row>
    <row r="80" spans="1:2" x14ac:dyDescent="0.25">
      <c r="A80" s="11" t="s">
        <v>97</v>
      </c>
      <c r="B80" s="6"/>
    </row>
    <row r="81" spans="1:5" x14ac:dyDescent="0.25">
      <c r="A81" s="11" t="s">
        <v>98</v>
      </c>
      <c r="B81" s="6"/>
    </row>
    <row r="82" spans="1:5" x14ac:dyDescent="0.25">
      <c r="A82" s="11" t="s">
        <v>99</v>
      </c>
      <c r="B82" s="6"/>
    </row>
    <row r="83" spans="1:5" x14ac:dyDescent="0.25">
      <c r="A83" s="11" t="s">
        <v>100</v>
      </c>
      <c r="B83" s="6"/>
    </row>
    <row r="84" spans="1:5" x14ac:dyDescent="0.25">
      <c r="A84" s="11" t="s">
        <v>101</v>
      </c>
      <c r="B84" s="6"/>
    </row>
    <row r="88" spans="1:5" x14ac:dyDescent="0.25">
      <c r="D88" s="9"/>
      <c r="E88" s="9"/>
    </row>
  </sheetData>
  <mergeCells count="1">
    <mergeCell ref="A11:B1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0"/>
  <sheetViews>
    <sheetView workbookViewId="0">
      <selection activeCell="A11" sqref="A11"/>
    </sheetView>
  </sheetViews>
  <sheetFormatPr defaultRowHeight="15" x14ac:dyDescent="0.25"/>
  <cols>
    <col min="1" max="1" width="73.42578125" customWidth="1"/>
    <col min="2" max="2" width="16.5703125" style="2" bestFit="1" customWidth="1"/>
    <col min="3" max="3" width="11.5703125" bestFit="1" customWidth="1"/>
    <col min="4" max="4" width="57.140625" bestFit="1" customWidth="1"/>
    <col min="5" max="5" width="29" bestFit="1" customWidth="1"/>
    <col min="6" max="7" width="29.85546875" bestFit="1" customWidth="1"/>
    <col min="8" max="12" width="22.42578125" customWidth="1"/>
  </cols>
  <sheetData>
    <row r="1" spans="1:16" ht="36" x14ac:dyDescent="0.55000000000000004">
      <c r="A1" s="3" t="s">
        <v>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6" x14ac:dyDescent="0.55000000000000004">
      <c r="A2" s="3" t="s">
        <v>1</v>
      </c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11" spans="1:16" x14ac:dyDescent="0.25">
      <c r="D11" s="9"/>
    </row>
    <row r="12" spans="1:16" ht="15" customHeight="1" x14ac:dyDescent="0.25">
      <c r="A12" s="15" t="s">
        <v>102</v>
      </c>
      <c r="B12" s="15"/>
      <c r="C12" s="15"/>
      <c r="D12" s="16"/>
    </row>
    <row r="13" spans="1:16" ht="15" customHeight="1" x14ac:dyDescent="0.25">
      <c r="A13" s="13" t="s">
        <v>17</v>
      </c>
      <c r="B13" s="18" t="e">
        <f>'vstupní data'!B24/-'vstupní data'!B21</f>
        <v>#DIV/0!</v>
      </c>
      <c r="C13" s="17" t="s">
        <v>115</v>
      </c>
    </row>
    <row r="14" spans="1:16" x14ac:dyDescent="0.25">
      <c r="A14" s="13" t="s">
        <v>18</v>
      </c>
      <c r="B14" s="18" t="e">
        <f>('pomocne vypocty-skryt'!B6-'pomocne vypocty-skryt'!B7)/'pomocne vypocty-skryt'!B6</f>
        <v>#DIV/0!</v>
      </c>
      <c r="C14" s="17" t="s">
        <v>115</v>
      </c>
    </row>
    <row r="15" spans="1:16" x14ac:dyDescent="0.25">
      <c r="A15" s="13" t="s">
        <v>19</v>
      </c>
      <c r="B15" s="19" t="e">
        <f>(('vstupní data'!B62+'vstupní data'!B67)/('pomocne vypocty-skryt'!B7))*12</f>
        <v>#DIV/0!</v>
      </c>
      <c r="C15" s="17" t="s">
        <v>109</v>
      </c>
    </row>
    <row r="16" spans="1:16" x14ac:dyDescent="0.25">
      <c r="A16" s="13" t="s">
        <v>20</v>
      </c>
      <c r="B16" s="18" t="e">
        <f>('vstupní data'!B62+'vstupní data'!B67)/'pomocne vypocty-skryt'!B6</f>
        <v>#DIV/0!</v>
      </c>
      <c r="C16" s="17" t="s">
        <v>115</v>
      </c>
    </row>
    <row r="17" spans="1:4" x14ac:dyDescent="0.25">
      <c r="A17" s="13" t="s">
        <v>21</v>
      </c>
      <c r="B17" s="19" t="e">
        <f>'vstupní data'!B22/'pomocne vypocty-skryt'!B6</f>
        <v>#DIV/0!</v>
      </c>
      <c r="C17" s="17" t="s">
        <v>108</v>
      </c>
    </row>
    <row r="18" spans="1:4" x14ac:dyDescent="0.25">
      <c r="A18" s="13" t="s">
        <v>22</v>
      </c>
      <c r="B18" s="18" t="e">
        <f>'vstupní data'!B18/'vstupní data'!B20</f>
        <v>#DIV/0!</v>
      </c>
      <c r="C18" s="17" t="s">
        <v>115</v>
      </c>
    </row>
    <row r="19" spans="1:4" x14ac:dyDescent="0.25">
      <c r="A19" s="13" t="s">
        <v>23</v>
      </c>
      <c r="B19" s="18" t="e">
        <f>('vstupní data'!B15+'vstupní data'!B16+'vstupní data'!B17)/'vstupní data'!B21</f>
        <v>#DIV/0!</v>
      </c>
      <c r="C19" s="17" t="s">
        <v>115</v>
      </c>
    </row>
    <row r="20" spans="1:4" x14ac:dyDescent="0.25">
      <c r="A20" s="10"/>
      <c r="B20"/>
      <c r="D20" s="17"/>
    </row>
    <row r="21" spans="1:4" x14ac:dyDescent="0.25">
      <c r="A21" s="15" t="s">
        <v>104</v>
      </c>
      <c r="B21" s="15"/>
      <c r="C21" s="15"/>
      <c r="D21" s="16"/>
    </row>
    <row r="22" spans="1:4" x14ac:dyDescent="0.25">
      <c r="A22" s="13" t="s">
        <v>24</v>
      </c>
      <c r="B22" s="19" t="e">
        <f>(('pomocne vypocty-skryt'!B5)/('pomocne vypocty-skryt'!B6-'pomocne vypocty-skryt'!B7+'vstupní data'!B23))*12</f>
        <v>#DIV/0!</v>
      </c>
      <c r="C22" s="17" t="s">
        <v>109</v>
      </c>
    </row>
    <row r="23" spans="1:4" x14ac:dyDescent="0.25">
      <c r="A23" s="13" t="s">
        <v>25</v>
      </c>
      <c r="B23" s="18" t="e">
        <f>('vstupní data'!B23+'vstupní data'!B49+'pomocne vypocty-skryt'!B9+'pomocne vypocty-skryt'!B10)/('pomocne vypocty-skryt'!B6-'pomocne vypocty-skryt'!B7+'vstupní data'!B23)</f>
        <v>#DIV/0!</v>
      </c>
      <c r="C23" s="17" t="s">
        <v>115</v>
      </c>
    </row>
    <row r="24" spans="1:4" x14ac:dyDescent="0.25">
      <c r="A24" s="13" t="s">
        <v>26</v>
      </c>
      <c r="B24" s="18" t="e">
        <f>('vstupní data'!B23)/('pomocne vypocty-skryt'!B6-'pomocne vypocty-skryt'!B7+'vstupní data'!B23)</f>
        <v>#DIV/0!</v>
      </c>
      <c r="C24" s="17" t="s">
        <v>115</v>
      </c>
    </row>
    <row r="25" spans="1:4" x14ac:dyDescent="0.25">
      <c r="A25" s="13" t="s">
        <v>27</v>
      </c>
      <c r="B25" s="18" t="e">
        <f>'vstupní data'!B63/'pomocne vypocty-skryt'!B4</f>
        <v>#DIV/0!</v>
      </c>
      <c r="C25" s="17" t="s">
        <v>115</v>
      </c>
    </row>
    <row r="26" spans="1:4" x14ac:dyDescent="0.25">
      <c r="A26" s="13" t="s">
        <v>28</v>
      </c>
      <c r="B26" s="18" t="e">
        <f>('vstupní data'!B63-'vstupní data'!B66)/'pomocne vypocty-skryt'!B4</f>
        <v>#DIV/0!</v>
      </c>
      <c r="C26" s="17" t="s">
        <v>115</v>
      </c>
    </row>
    <row r="27" spans="1:4" x14ac:dyDescent="0.25">
      <c r="A27" s="13" t="s">
        <v>29</v>
      </c>
      <c r="B27" s="18" t="e">
        <f>'pomocne vypocty-skryt'!B5/'vstupní data'!B63</f>
        <v>#DIV/0!</v>
      </c>
      <c r="C27" s="17" t="s">
        <v>115</v>
      </c>
      <c r="D27" t="s">
        <v>117</v>
      </c>
    </row>
    <row r="28" spans="1:4" x14ac:dyDescent="0.25">
      <c r="A28" s="13" t="s">
        <v>30</v>
      </c>
      <c r="B28" s="18" t="e">
        <f>'pomocne vypocty-skryt'!B5/'vstupní data'!B21</f>
        <v>#DIV/0!</v>
      </c>
      <c r="C28" s="17" t="s">
        <v>115</v>
      </c>
    </row>
    <row r="29" spans="1:4" x14ac:dyDescent="0.25">
      <c r="A29" s="13" t="s">
        <v>31</v>
      </c>
      <c r="B29" s="18" t="e">
        <f>'pomocne vypocty-skryt'!B5/'pomocne vypocty-skryt'!B6</f>
        <v>#DIV/0!</v>
      </c>
      <c r="C29" s="17" t="s">
        <v>115</v>
      </c>
    </row>
    <row r="30" spans="1:4" x14ac:dyDescent="0.25">
      <c r="A30" s="10"/>
      <c r="B30"/>
      <c r="D30" s="17"/>
    </row>
    <row r="31" spans="1:4" x14ac:dyDescent="0.25">
      <c r="A31" s="15" t="s">
        <v>103</v>
      </c>
      <c r="B31" s="15"/>
      <c r="C31" s="15"/>
      <c r="D31" s="16"/>
    </row>
    <row r="32" spans="1:4" x14ac:dyDescent="0.25">
      <c r="A32" s="13" t="s">
        <v>32</v>
      </c>
      <c r="B32" s="19" t="e">
        <f>'vstupní data'!B61/'vstupní data'!B65</f>
        <v>#DIV/0!</v>
      </c>
      <c r="C32" s="17" t="s">
        <v>108</v>
      </c>
    </row>
    <row r="33" spans="1:6" x14ac:dyDescent="0.25">
      <c r="A33" s="13" t="s">
        <v>33</v>
      </c>
      <c r="B33" s="19" t="e">
        <f>'vstupní data'!B62/'vstupní data'!B65</f>
        <v>#DIV/0!</v>
      </c>
      <c r="C33" s="17" t="s">
        <v>108</v>
      </c>
    </row>
    <row r="34" spans="1:6" x14ac:dyDescent="0.25">
      <c r="A34" s="13" t="s">
        <v>34</v>
      </c>
      <c r="B34" s="19" t="e">
        <f>('vstupní data'!B62+'vstupní data'!B67)/('vstupní data'!B65+'vstupní data'!B64)</f>
        <v>#DIV/0!</v>
      </c>
      <c r="C34" s="17" t="s">
        <v>108</v>
      </c>
    </row>
    <row r="35" spans="1:6" x14ac:dyDescent="0.25">
      <c r="B35"/>
    </row>
    <row r="36" spans="1:6" x14ac:dyDescent="0.25">
      <c r="B36"/>
    </row>
    <row r="37" spans="1:6" x14ac:dyDescent="0.25">
      <c r="B37"/>
    </row>
    <row r="38" spans="1:6" x14ac:dyDescent="0.25">
      <c r="B38"/>
      <c r="F38" s="2"/>
    </row>
    <row r="39" spans="1:6" x14ac:dyDescent="0.25">
      <c r="B39"/>
    </row>
    <row r="40" spans="1:6" x14ac:dyDescent="0.25">
      <c r="B40"/>
    </row>
  </sheetData>
  <conditionalFormatting sqref="B13">
    <cfRule type="cellIs" dxfId="53" priority="57" operator="lessThan">
      <formula>-0.3</formula>
    </cfRule>
    <cfRule type="cellIs" dxfId="52" priority="58" operator="lessThan">
      <formula>0</formula>
    </cfRule>
    <cfRule type="cellIs" dxfId="51" priority="59" operator="greaterThan">
      <formula>0</formula>
    </cfRule>
  </conditionalFormatting>
  <conditionalFormatting sqref="B14">
    <cfRule type="cellIs" dxfId="50" priority="54" operator="between">
      <formula>0.25</formula>
      <formula>0</formula>
    </cfRule>
    <cfRule type="cellIs" dxfId="49" priority="55" operator="lessThan">
      <formula>0</formula>
    </cfRule>
    <cfRule type="cellIs" dxfId="48" priority="56" operator="greaterThan">
      <formula>0.25</formula>
    </cfRule>
  </conditionalFormatting>
  <conditionalFormatting sqref="B15">
    <cfRule type="cellIs" dxfId="47" priority="51" operator="between">
      <formula>1</formula>
      <formula>4</formula>
    </cfRule>
    <cfRule type="cellIs" dxfId="46" priority="52" operator="lessThan">
      <formula>1</formula>
    </cfRule>
    <cfRule type="cellIs" dxfId="45" priority="53" operator="greaterThan">
      <formula>4</formula>
    </cfRule>
  </conditionalFormatting>
  <conditionalFormatting sqref="B16">
    <cfRule type="cellIs" dxfId="44" priority="48" operator="between">
      <formula>0.08</formula>
      <formula>0.3</formula>
    </cfRule>
    <cfRule type="cellIs" dxfId="43" priority="49" operator="lessThan">
      <formula>0.08</formula>
    </cfRule>
    <cfRule type="cellIs" dxfId="42" priority="50" operator="greaterThan">
      <formula>0.3</formula>
    </cfRule>
  </conditionalFormatting>
  <conditionalFormatting sqref="B17">
    <cfRule type="cellIs" dxfId="41" priority="45" operator="between">
      <formula>1</formula>
      <formula>1.2</formula>
    </cfRule>
    <cfRule type="cellIs" dxfId="40" priority="46" operator="lessThan">
      <formula>1</formula>
    </cfRule>
    <cfRule type="cellIs" dxfId="39" priority="47" operator="greaterThan">
      <formula>1.2</formula>
    </cfRule>
  </conditionalFormatting>
  <conditionalFormatting sqref="B18">
    <cfRule type="cellIs" dxfId="38" priority="39" operator="between">
      <formula>0.4</formula>
      <formula>0.8</formula>
    </cfRule>
    <cfRule type="cellIs" dxfId="37" priority="40" operator="lessThan">
      <formula>0.4</formula>
    </cfRule>
    <cfRule type="cellIs" dxfId="36" priority="41" operator="greaterThan">
      <formula>0.8</formula>
    </cfRule>
  </conditionalFormatting>
  <conditionalFormatting sqref="B19">
    <cfRule type="cellIs" dxfId="35" priority="36" operator="between">
      <formula>0.8</formula>
      <formula>0.9</formula>
    </cfRule>
    <cfRule type="cellIs" dxfId="34" priority="37" operator="lessThan">
      <formula>0.8</formula>
    </cfRule>
    <cfRule type="cellIs" dxfId="33" priority="38" operator="greaterThan">
      <formula>0.9</formula>
    </cfRule>
  </conditionalFormatting>
  <conditionalFormatting sqref="B22">
    <cfRule type="cellIs" dxfId="32" priority="32" operator="lessThan">
      <formula>0</formula>
    </cfRule>
    <cfRule type="cellIs" dxfId="31" priority="33" operator="between">
      <formula>36</formula>
      <formula>72</formula>
    </cfRule>
    <cfRule type="cellIs" dxfId="30" priority="34" operator="lessThan">
      <formula>36</formula>
    </cfRule>
    <cfRule type="cellIs" dxfId="29" priority="35" operator="greaterThan">
      <formula>72</formula>
    </cfRule>
  </conditionalFormatting>
  <conditionalFormatting sqref="B23">
    <cfRule type="cellIs" dxfId="28" priority="28" operator="lessThan">
      <formula>0</formula>
    </cfRule>
    <cfRule type="cellIs" dxfId="27" priority="29" operator="between">
      <formula>0.4</formula>
      <formula>0.8</formula>
    </cfRule>
    <cfRule type="cellIs" dxfId="26" priority="30" operator="lessThan">
      <formula>0.4</formula>
    </cfRule>
    <cfRule type="cellIs" dxfId="25" priority="31" operator="greaterThan">
      <formula>0.8</formula>
    </cfRule>
  </conditionalFormatting>
  <conditionalFormatting sqref="B24">
    <cfRule type="cellIs" dxfId="24" priority="24" operator="lessThan">
      <formula>0</formula>
    </cfRule>
    <cfRule type="cellIs" dxfId="23" priority="25" operator="between">
      <formula>0.04</formula>
      <formula>0.08</formula>
    </cfRule>
    <cfRule type="cellIs" dxfId="22" priority="26" operator="lessThan">
      <formula>0.04</formula>
    </cfRule>
    <cfRule type="cellIs" dxfId="21" priority="27" operator="greaterThan">
      <formula>0.08</formula>
    </cfRule>
  </conditionalFormatting>
  <conditionalFormatting sqref="B25">
    <cfRule type="cellIs" dxfId="20" priority="21" operator="between">
      <formula>0.1</formula>
      <formula>0.25</formula>
    </cfRule>
    <cfRule type="cellIs" dxfId="19" priority="22" operator="lessThan">
      <formula>0.1</formula>
    </cfRule>
    <cfRule type="cellIs" dxfId="18" priority="23" operator="greaterThan">
      <formula>0.25</formula>
    </cfRule>
  </conditionalFormatting>
  <conditionalFormatting sqref="B26">
    <cfRule type="cellIs" dxfId="17" priority="18" operator="between">
      <formula>0.1</formula>
      <formula>0.25</formula>
    </cfRule>
    <cfRule type="cellIs" dxfId="16" priority="19" operator="lessThan">
      <formula>0.1</formula>
    </cfRule>
    <cfRule type="cellIs" dxfId="15" priority="20" operator="greaterThan">
      <formula>0.25</formula>
    </cfRule>
  </conditionalFormatting>
  <conditionalFormatting sqref="B28">
    <cfRule type="cellIs" dxfId="14" priority="13" operator="between">
      <formula>0.2</formula>
      <formula>0.3</formula>
    </cfRule>
    <cfRule type="cellIs" dxfId="13" priority="14" operator="lessThan">
      <formula>0.2</formula>
    </cfRule>
    <cfRule type="cellIs" dxfId="12" priority="15" operator="greaterThan">
      <formula>0.3</formula>
    </cfRule>
  </conditionalFormatting>
  <conditionalFormatting sqref="B29">
    <cfRule type="cellIs" dxfId="11" priority="10" operator="between">
      <formula>0.25</formula>
      <formula>0.4</formula>
    </cfRule>
    <cfRule type="cellIs" dxfId="10" priority="11" operator="lessThan">
      <formula>0.25</formula>
    </cfRule>
    <cfRule type="cellIs" dxfId="9" priority="12" operator="greaterThan">
      <formula>0.4</formula>
    </cfRule>
  </conditionalFormatting>
  <conditionalFormatting sqref="B32">
    <cfRule type="cellIs" dxfId="8" priority="7" operator="between">
      <formula>1</formula>
      <formula>5</formula>
    </cfRule>
    <cfRule type="cellIs" dxfId="7" priority="8" operator="lessThan">
      <formula>1</formula>
    </cfRule>
    <cfRule type="cellIs" dxfId="6" priority="9" operator="greaterThan">
      <formula>5</formula>
    </cfRule>
  </conditionalFormatting>
  <conditionalFormatting sqref="B33">
    <cfRule type="cellIs" dxfId="5" priority="4" operator="between">
      <formula>1</formula>
      <formula>1.75</formula>
    </cfRule>
    <cfRule type="cellIs" dxfId="4" priority="5" operator="lessThan">
      <formula>1</formula>
    </cfRule>
    <cfRule type="cellIs" dxfId="3" priority="6" operator="greaterThan">
      <formula>1.75</formula>
    </cfRule>
  </conditionalFormatting>
  <conditionalFormatting sqref="B34">
    <cfRule type="cellIs" dxfId="2" priority="1" operator="between">
      <formula>0.05</formula>
      <formula>0.5</formula>
    </cfRule>
    <cfRule type="cellIs" dxfId="1" priority="2" operator="lessThan">
      <formula>0.05</formula>
    </cfRule>
    <cfRule type="cellIs" dxfId="0" priority="3" operator="greaterThan">
      <formula>0.5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3:D145"/>
  <sheetViews>
    <sheetView workbookViewId="0">
      <selection activeCell="A13" sqref="A13"/>
    </sheetView>
  </sheetViews>
  <sheetFormatPr defaultRowHeight="15" x14ac:dyDescent="0.25"/>
  <cols>
    <col min="1" max="1" width="31.42578125" bestFit="1" customWidth="1"/>
    <col min="2" max="2" width="28.85546875" customWidth="1"/>
    <col min="4" max="4" width="12.140625" bestFit="1" customWidth="1"/>
  </cols>
  <sheetData>
    <row r="3" spans="1:4" x14ac:dyDescent="0.25">
      <c r="A3" s="10" t="s">
        <v>40</v>
      </c>
      <c r="B3" s="2"/>
    </row>
    <row r="4" spans="1:4" x14ac:dyDescent="0.25">
      <c r="A4" s="7" t="s">
        <v>36</v>
      </c>
      <c r="B4" s="8">
        <f>'vstupní data'!B58+'vstupní data'!B59</f>
        <v>0</v>
      </c>
    </row>
    <row r="5" spans="1:4" x14ac:dyDescent="0.25">
      <c r="A5" s="7" t="s">
        <v>35</v>
      </c>
      <c r="B5" s="8">
        <f>SUM('vstupní data'!B73:B84)</f>
        <v>0</v>
      </c>
    </row>
    <row r="6" spans="1:4" x14ac:dyDescent="0.25">
      <c r="A6" s="7" t="s">
        <v>37</v>
      </c>
      <c r="B6" s="8">
        <f>'vstupní data'!B15+'vstupní data'!B16+SUM('vstupní data'!B26:B40)</f>
        <v>0</v>
      </c>
    </row>
    <row r="7" spans="1:4" x14ac:dyDescent="0.25">
      <c r="A7" s="7" t="s">
        <v>38</v>
      </c>
      <c r="B7" s="8">
        <f>'vstupní data'!B19-'vstupní data'!B42-'vstupní data'!B43-'vstupní data'!B44-'vstupní data'!B45-'vstupní data'!B46-'vstupní data'!B47</f>
        <v>0</v>
      </c>
    </row>
    <row r="9" spans="1:4" x14ac:dyDescent="0.25">
      <c r="A9" s="7" t="s">
        <v>110</v>
      </c>
      <c r="B9" s="7">
        <f>IF(D9&gt;0,D9,0)</f>
        <v>0</v>
      </c>
      <c r="D9" s="2">
        <f>'vstupní data'!B50-'vstupní data'!B51</f>
        <v>0</v>
      </c>
    </row>
    <row r="10" spans="1:4" x14ac:dyDescent="0.25">
      <c r="A10" s="7" t="s">
        <v>111</v>
      </c>
      <c r="B10" s="7">
        <f>IF(D10&gt;0,D10,0)</f>
        <v>0</v>
      </c>
      <c r="D10" s="2">
        <f>'vstupní data'!B52-'vstupní data'!B53</f>
        <v>0</v>
      </c>
    </row>
    <row r="11" spans="1:4" x14ac:dyDescent="0.25">
      <c r="B11" s="2"/>
    </row>
    <row r="12" spans="1:4" x14ac:dyDescent="0.25">
      <c r="A12" s="7"/>
      <c r="B12" s="2"/>
    </row>
    <row r="13" spans="1:4" x14ac:dyDescent="0.25">
      <c r="B13" s="2"/>
    </row>
    <row r="14" spans="1:4" x14ac:dyDescent="0.25">
      <c r="B14" s="2"/>
    </row>
    <row r="15" spans="1:4" x14ac:dyDescent="0.25">
      <c r="A15" t="s">
        <v>41</v>
      </c>
      <c r="B15" s="2"/>
    </row>
    <row r="16" spans="1:4" x14ac:dyDescent="0.25">
      <c r="B16" s="2"/>
    </row>
    <row r="17" spans="1:2" x14ac:dyDescent="0.25">
      <c r="A17" t="s">
        <v>39</v>
      </c>
      <c r="B17" s="2"/>
    </row>
    <row r="18" spans="1:2" x14ac:dyDescent="0.25">
      <c r="A18">
        <v>281</v>
      </c>
      <c r="B18" s="2" t="s">
        <v>5</v>
      </c>
    </row>
    <row r="19" spans="1:2" x14ac:dyDescent="0.25">
      <c r="A19">
        <v>282</v>
      </c>
      <c r="B19" s="2" t="s">
        <v>6</v>
      </c>
    </row>
    <row r="20" spans="1:2" x14ac:dyDescent="0.25">
      <c r="A20">
        <v>283</v>
      </c>
      <c r="B20" s="2" t="s">
        <v>7</v>
      </c>
    </row>
    <row r="21" spans="1:2" x14ac:dyDescent="0.25">
      <c r="A21">
        <v>289</v>
      </c>
      <c r="B21" s="2" t="s">
        <v>8</v>
      </c>
    </row>
    <row r="22" spans="1:2" x14ac:dyDescent="0.25">
      <c r="A22">
        <v>322</v>
      </c>
      <c r="B22" s="2" t="s">
        <v>9</v>
      </c>
    </row>
    <row r="23" spans="1:2" x14ac:dyDescent="0.25">
      <c r="A23">
        <v>326</v>
      </c>
      <c r="B23" s="2" t="s">
        <v>10</v>
      </c>
    </row>
    <row r="24" spans="1:2" x14ac:dyDescent="0.25">
      <c r="A24">
        <v>362</v>
      </c>
      <c r="B24" s="2" t="s">
        <v>11</v>
      </c>
    </row>
    <row r="25" spans="1:2" x14ac:dyDescent="0.25">
      <c r="A25">
        <v>451</v>
      </c>
      <c r="B25" s="2" t="s">
        <v>12</v>
      </c>
    </row>
    <row r="26" spans="1:2" x14ac:dyDescent="0.25">
      <c r="A26">
        <v>452</v>
      </c>
      <c r="B26" s="2" t="s">
        <v>13</v>
      </c>
    </row>
    <row r="27" spans="1:2" x14ac:dyDescent="0.25">
      <c r="A27">
        <v>453</v>
      </c>
      <c r="B27" s="2" t="s">
        <v>14</v>
      </c>
    </row>
    <row r="28" spans="1:2" x14ac:dyDescent="0.25">
      <c r="A28">
        <v>456</v>
      </c>
      <c r="B28" s="2" t="s">
        <v>15</v>
      </c>
    </row>
    <row r="29" spans="1:2" x14ac:dyDescent="0.25">
      <c r="A29">
        <v>459</v>
      </c>
      <c r="B29" s="2" t="s">
        <v>16</v>
      </c>
    </row>
    <row r="30" spans="1:2" x14ac:dyDescent="0.25">
      <c r="B30" s="2"/>
    </row>
    <row r="31" spans="1:2" x14ac:dyDescent="0.25">
      <c r="B31" s="2"/>
    </row>
    <row r="32" spans="1:2" x14ac:dyDescent="0.25">
      <c r="A32" t="s">
        <v>42</v>
      </c>
      <c r="B32" s="2"/>
    </row>
    <row r="33" spans="1:2" x14ac:dyDescent="0.25">
      <c r="A33" t="s">
        <v>43</v>
      </c>
      <c r="B33" s="2"/>
    </row>
    <row r="34" spans="1:2" x14ac:dyDescent="0.25">
      <c r="A34" t="s">
        <v>112</v>
      </c>
      <c r="B34" s="2"/>
    </row>
    <row r="35" spans="1:2" x14ac:dyDescent="0.25">
      <c r="A35" t="s">
        <v>113</v>
      </c>
      <c r="B35" s="2" t="s">
        <v>114</v>
      </c>
    </row>
    <row r="36" spans="1:2" x14ac:dyDescent="0.25">
      <c r="B36" s="2"/>
    </row>
    <row r="37" spans="1:2" x14ac:dyDescent="0.25">
      <c r="B37" s="2"/>
    </row>
    <row r="38" spans="1:2" x14ac:dyDescent="0.25">
      <c r="A38" t="s">
        <v>44</v>
      </c>
      <c r="B38" s="2"/>
    </row>
    <row r="39" spans="1:2" x14ac:dyDescent="0.25">
      <c r="A39" t="s">
        <v>45</v>
      </c>
      <c r="B39" s="2"/>
    </row>
    <row r="40" spans="1:2" x14ac:dyDescent="0.25">
      <c r="B40" s="2"/>
    </row>
    <row r="41" spans="1:2" x14ac:dyDescent="0.25">
      <c r="B41" s="2"/>
    </row>
    <row r="42" spans="1:2" x14ac:dyDescent="0.25">
      <c r="B42" s="2"/>
    </row>
    <row r="43" spans="1:2" x14ac:dyDescent="0.25">
      <c r="B43" s="2"/>
    </row>
    <row r="44" spans="1:2" x14ac:dyDescent="0.25">
      <c r="B44" s="2"/>
    </row>
    <row r="45" spans="1:2" x14ac:dyDescent="0.25">
      <c r="B45" s="2"/>
    </row>
    <row r="46" spans="1:2" x14ac:dyDescent="0.25">
      <c r="B46" s="2"/>
    </row>
    <row r="47" spans="1:2" x14ac:dyDescent="0.25">
      <c r="B47" s="2"/>
    </row>
    <row r="48" spans="1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vstupní data</vt:lpstr>
      <vt:lpstr>vypočtené indikátory</vt:lpstr>
      <vt:lpstr>pomocne vypocty-skryt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2018-12-04T20:56:44Z</dcterms:modified>
</cp:coreProperties>
</file>